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<sst xmlns="http://schemas.openxmlformats.org/spreadsheetml/2006/main" count="156" uniqueCount="111">
  <si>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</si>
  <si>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</si>
  <si>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</si>
  <si>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</si>
  <si>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</si>
  <si>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</si>
  <si>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</si>
  <si>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</si>
  <si>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</si>
  <si>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</si>
  <si>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</si>
  <si>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</si>
  <si>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</si>
  <si>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</si>
  <si>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</si>
  <si>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</si>
  <si>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</si>
  <si>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</si>
  <si>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</si>
  <si>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</si>
  <si>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</si>
  <si>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</si>
  <si>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</si>
  <si>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</si>
  <si>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</si>
  <si>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</si>
  <si>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</si>
  <si>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</si>
  <si>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</si>
  <si>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</si>
  <si>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</si>
  <si>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</si>
  <si>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</si>
  <si>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</si>
  <si>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</si>
  <si>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</si>
  <si>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</si>
  <si>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</si>
  <si>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</si>
  <si>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</si>
  <si>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</si>
  <si>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</si>
  <si>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</si>
  <si>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</si>
  <si>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</si>
  <si>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</si>
  <si>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</si>
  <si>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</si>
  <si>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</si>
  <si>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</si>
  <si>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</si>
  <si>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</si>
  <si>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</si>
  <si>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</si>
  <si>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</si>
  <si>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</si>
  <si>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</si>
  <si>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</si>
  <si>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</si>
  <si>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</si>
  <si>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</si>
  <si>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</si>
  <si>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</si>
  <si>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</si>
  <si>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</si>
  <si>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</si>
  <si>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</si>
  <si>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</si>
  <si>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</si>
  <si>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</si>
  <si>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</si>
  <si>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</si>
  <si>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</si>
  <si>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</si>
  <si>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</si>
  <si>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</si>
  <si>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</si>
  <si>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</si>
  <si>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</si>
  <si>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</si>
  <si>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</si>
  <si>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</si>
  <si>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</si>
  <si>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</si>
  <si>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</si>
  <si>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</si>
  <si>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</si>
  <si>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</si>
  <si>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</si>
  <si>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</si>
  <si>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</si>
  <si>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</si>
  <si>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</si>
  <si>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</si>
  <si>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</si>
  <si>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</si>
  <si>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</si>
  <si>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</si>
  <si>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</si>
  <si>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</si>
  <si>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</si>
  <si>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</si>
  <si>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</si>
  <si>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</si>
  <si>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</si>
  <si>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</si>
  <si>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</si>
  <si>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</si>
  <si>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</si>
  <si>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</si>
  <si>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19.06.2014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</si>
</sst>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28075357"/>
        <c:axId val="51351622"/>
      </c:bar3D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59511415"/>
        <c:axId val="65840688"/>
      </c:bar3D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55695281"/>
        <c:axId val="31495482"/>
      </c:bar3D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15023883"/>
        <c:axId val="997220"/>
      </c:bar3D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8974981"/>
        <c:axId val="13665966"/>
      </c:bar3DChart>
      <c:catAx>
        <c:axId val="897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65966"/>
        <c:crosses val="autoZero"/>
        <c:auto val="1"/>
        <c:lblOffset val="100"/>
        <c:tickLblSkip val="2"/>
        <c:noMultiLvlLbl val="0"/>
      </c:catAx>
      <c:valAx>
        <c:axId val="13665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55884831"/>
        <c:axId val="33201432"/>
      </c:bar3D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30377433"/>
        <c:axId val="4961442"/>
      </c:bar3D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44652979"/>
        <c:axId val="66332492"/>
      </c:bar3D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60121517"/>
        <c:axId val="4222742"/>
      </c:bar3D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</f>
        <v>147662.7</v>
      </c>
      <c r="E6" s="3">
        <f>D6/D134*100</f>
        <v>48.1448466295474</v>
      </c>
      <c r="F6" s="3">
        <f>D6/B6*100</f>
        <v>86.10938596138269</v>
      </c>
      <c r="G6" s="3">
        <f aca="true" t="shared" si="0" ref="G6:G41">D6/C6*100</f>
        <v>53.82113601853343</v>
      </c>
      <c r="H6" s="3">
        <f>B6-D6</f>
        <v>23820</v>
      </c>
      <c r="I6" s="3">
        <f aca="true" t="shared" si="1" ref="I6:I41">C6-D6</f>
        <v>126695.5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</f>
        <v>121047.5</v>
      </c>
      <c r="E7" s="1">
        <f>D7/D6*100</f>
        <v>81.97567835343658</v>
      </c>
      <c r="F7" s="1">
        <f>D7/B7*100</f>
        <v>88.84383199691737</v>
      </c>
      <c r="G7" s="1">
        <f t="shared" si="0"/>
        <v>56.247453013471315</v>
      </c>
      <c r="H7" s="1">
        <f>B7-D7</f>
        <v>15200</v>
      </c>
      <c r="I7" s="1">
        <f t="shared" si="1"/>
        <v>94157.80000000002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0.1+0.1+0.3+0.3+2.7+0.7+1.1+1.4+0.5+0.7+1.7+0.4+0.5</f>
        <v>10.500000000000002</v>
      </c>
      <c r="E8" s="13">
        <f>D8/D6*100</f>
        <v>0.007110800493286389</v>
      </c>
      <c r="F8" s="1">
        <f>D8/B8*100</f>
        <v>44.87179487179488</v>
      </c>
      <c r="G8" s="1">
        <f t="shared" si="0"/>
        <v>23.54260089686099</v>
      </c>
      <c r="H8" s="1">
        <f aca="true" t="shared" si="2" ref="H8:H30">B8-D8</f>
        <v>12.899999999999997</v>
      </c>
      <c r="I8" s="1">
        <f t="shared" si="1"/>
        <v>34.1</v>
      </c>
    </row>
    <row r="9" spans="1:9" ht="18">
      <c r="A9" s="31" t="s">
        <v>1</v>
      </c>
      <c r="B9" s="52">
        <f>9122.6+132.9</f>
        <v>9255.5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5.8143322585866315</v>
      </c>
      <c r="F9" s="1">
        <f aca="true" t="shared" si="3" ref="F9:F39">D9/B9*100</f>
        <v>92.76214142942037</v>
      </c>
      <c r="G9" s="1">
        <f t="shared" si="0"/>
        <v>50.197325724843175</v>
      </c>
      <c r="H9" s="1">
        <f t="shared" si="2"/>
        <v>669.8999999999978</v>
      </c>
      <c r="I9" s="1">
        <f t="shared" si="1"/>
        <v>8518.099999999999</v>
      </c>
    </row>
    <row r="10" spans="1:9" ht="18">
      <c r="A10" s="31" t="s">
        <v>0</v>
      </c>
      <c r="B10" s="52">
        <f>24775.9-10-132.9</f>
        <v>24633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</f>
        <v>17368.399999999998</v>
      </c>
      <c r="E10" s="1">
        <f>D10/D6*100</f>
        <v>11.762212122628123</v>
      </c>
      <c r="F10" s="1">
        <f t="shared" si="3"/>
        <v>70.50866723500994</v>
      </c>
      <c r="G10" s="1">
        <f t="shared" si="0"/>
        <v>44.03138507561064</v>
      </c>
      <c r="H10" s="1">
        <f t="shared" si="2"/>
        <v>7264.600000000002</v>
      </c>
      <c r="I10" s="1">
        <f t="shared" si="1"/>
        <v>22077.100000000002</v>
      </c>
    </row>
    <row r="11" spans="1:9" ht="18">
      <c r="A11" s="31" t="s">
        <v>15</v>
      </c>
      <c r="B11" s="52">
        <f>240.1-5.5</f>
        <v>234.6</v>
      </c>
      <c r="C11" s="53">
        <v>281.8</v>
      </c>
      <c r="D11" s="54">
        <f>4+4+12.7+4+4+14.5+4+115.8+4</f>
        <v>167</v>
      </c>
      <c r="E11" s="1">
        <f>D11/D6*100</f>
        <v>0.1130955887979835</v>
      </c>
      <c r="F11" s="1">
        <f t="shared" si="3"/>
        <v>71.18499573742541</v>
      </c>
      <c r="G11" s="1">
        <f t="shared" si="0"/>
        <v>59.26188786373314</v>
      </c>
      <c r="H11" s="1">
        <f t="shared" si="2"/>
        <v>67.6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1088.7000000000103</v>
      </c>
      <c r="C12" s="53">
        <f>C6-C7-C8-C9-C10-C11</f>
        <v>2277.299999999991</v>
      </c>
      <c r="D12" s="53">
        <f>D6-D7-D8-D9-D10-D11</f>
        <v>483.70000000001164</v>
      </c>
      <c r="E12" s="1">
        <f>D12/D6*100</f>
        <v>0.3275708760574008</v>
      </c>
      <c r="F12" s="1">
        <f t="shared" si="3"/>
        <v>44.42913566639176</v>
      </c>
      <c r="G12" s="1">
        <f t="shared" si="0"/>
        <v>21.240064989242242</v>
      </c>
      <c r="H12" s="1">
        <f t="shared" si="2"/>
        <v>604.9999999999986</v>
      </c>
      <c r="I12" s="1">
        <f t="shared" si="1"/>
        <v>1793.5999999999794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</f>
        <v>86067.6</v>
      </c>
      <c r="E17" s="3">
        <f>D17/D134*100</f>
        <v>28.062004837871946</v>
      </c>
      <c r="F17" s="3">
        <f>D17/B17*100</f>
        <v>82.8718142279284</v>
      </c>
      <c r="G17" s="3">
        <f t="shared" si="0"/>
        <v>48.41576956893744</v>
      </c>
      <c r="H17" s="3">
        <f>B17-D17</f>
        <v>17788.699999999997</v>
      </c>
      <c r="I17" s="3">
        <f t="shared" si="1"/>
        <v>91700.1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80.07496433036356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</f>
        <v>1926.0999999999995</v>
      </c>
      <c r="E19" s="1">
        <f>D19/D17*100</f>
        <v>2.2378920755313256</v>
      </c>
      <c r="F19" s="1">
        <f t="shared" si="3"/>
        <v>47.57564530072865</v>
      </c>
      <c r="G19" s="1">
        <f t="shared" si="0"/>
        <v>24.63484511293581</v>
      </c>
      <c r="H19" s="1">
        <f t="shared" si="2"/>
        <v>2122.4000000000005</v>
      </c>
      <c r="I19" s="1">
        <f t="shared" si="1"/>
        <v>5892.500000000001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1.3731067207636787</v>
      </c>
      <c r="F20" s="1">
        <f t="shared" si="3"/>
        <v>87.56019856264355</v>
      </c>
      <c r="G20" s="1">
        <f t="shared" si="0"/>
        <v>41.66255376154551</v>
      </c>
      <c r="H20" s="1">
        <f t="shared" si="2"/>
        <v>167.9000000000001</v>
      </c>
      <c r="I20" s="1">
        <f t="shared" si="1"/>
        <v>1654.8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36.6+15.7+3.3+2+290.1+4.1+24.2+41.8-0.1+460.8+0.9+2.5+257.9+361.7+1303.2+901+0.2+255.3+105.4+1050+1256.6+91+115.9+147.7+464.8+110+110.3</f>
        <v>7412.900000000001</v>
      </c>
      <c r="E21" s="1">
        <f>D21/D17*100</f>
        <v>8.612881037695951</v>
      </c>
      <c r="F21" s="1">
        <f t="shared" si="3"/>
        <v>74.50824697711352</v>
      </c>
      <c r="G21" s="1">
        <f t="shared" si="0"/>
        <v>38.30243468915345</v>
      </c>
      <c r="H21" s="1">
        <f t="shared" si="2"/>
        <v>2536.2</v>
      </c>
      <c r="I21" s="1">
        <f t="shared" si="1"/>
        <v>11940.699999999997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14.2+80.1+19.7+105+3.5+1.3+30+84.1+0.1+72.2+54.8+15.1+59.3+59.3+8.9+52.2+1.2+36.9</f>
        <v>697.9</v>
      </c>
      <c r="E22" s="1">
        <f>D22/D17*100</f>
        <v>0.8108742430368685</v>
      </c>
      <c r="F22" s="1">
        <f t="shared" si="3"/>
        <v>94.20896328293736</v>
      </c>
      <c r="G22" s="1">
        <f t="shared" si="0"/>
        <v>50.26287360460929</v>
      </c>
      <c r="H22" s="1">
        <f t="shared" si="2"/>
        <v>42.89999999999998</v>
      </c>
      <c r="I22" s="1">
        <f t="shared" si="1"/>
        <v>690.6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5930.300000000017</v>
      </c>
      <c r="E23" s="1">
        <f>D23/D17*100</f>
        <v>6.89028159260862</v>
      </c>
      <c r="F23" s="1">
        <f t="shared" si="3"/>
        <v>71.99587228359854</v>
      </c>
      <c r="G23" s="1">
        <f t="shared" si="0"/>
        <v>45.73413846023344</v>
      </c>
      <c r="H23" s="1">
        <f t="shared" si="2"/>
        <v>2306.699999999989</v>
      </c>
      <c r="I23" s="1">
        <f t="shared" si="1"/>
        <v>7036.599999999999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</f>
        <v>18480.6</v>
      </c>
      <c r="E31" s="3">
        <f>D31/D134*100</f>
        <v>6.025527452918128</v>
      </c>
      <c r="F31" s="3">
        <f>D31/B31*100</f>
        <v>81.98732964224872</v>
      </c>
      <c r="G31" s="3">
        <f t="shared" si="0"/>
        <v>49.247717570311615</v>
      </c>
      <c r="H31" s="3">
        <f aca="true" t="shared" si="4" ref="H31:H41">B31-D31</f>
        <v>4060.2000000000007</v>
      </c>
      <c r="I31" s="3">
        <f t="shared" si="1"/>
        <v>19045.200000000004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77.89032823609622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3.6519377076501844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1.0676060301072476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0.09739943508327652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3195.7999999999997</v>
      </c>
      <c r="E37" s="1">
        <f>D37/D31*100</f>
        <v>17.29272859106306</v>
      </c>
      <c r="F37" s="1">
        <f t="shared" si="3"/>
        <v>82.0066717988196</v>
      </c>
      <c r="G37" s="1">
        <f t="shared" si="0"/>
        <v>46.742039753696716</v>
      </c>
      <c r="H37" s="1">
        <f>B37-D37</f>
        <v>701.2000000000003</v>
      </c>
      <c r="I37" s="1">
        <f t="shared" si="1"/>
        <v>3641.3000000000034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0.09126030183391146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0.8756293912295555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</f>
        <v>5331.2</v>
      </c>
      <c r="E49" s="3">
        <f>D49/D134*100</f>
        <v>1.738216938681489</v>
      </c>
      <c r="F49" s="3">
        <f>D49/B49*100</f>
        <v>80.64867481544232</v>
      </c>
      <c r="G49" s="3">
        <f t="shared" si="5"/>
        <v>43.913609330983014</v>
      </c>
      <c r="H49" s="3">
        <f>B49-D49</f>
        <v>1279.2000000000007</v>
      </c>
      <c r="I49" s="3">
        <f t="shared" si="6"/>
        <v>6808.999999999999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65.32487995198079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1.4912214885954385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6+11+5+10.4+0.1+20.8+16+0.1+76.5+39.2+7.7+0.3+8.1+0.1+0.2+12-0.1+0.1+4.7</f>
        <v>218.19999999999993</v>
      </c>
      <c r="E53" s="1">
        <f>D53/D49*100</f>
        <v>4.092887154861943</v>
      </c>
      <c r="F53" s="1">
        <f t="shared" si="7"/>
        <v>95.86994727592263</v>
      </c>
      <c r="G53" s="1">
        <f t="shared" si="5"/>
        <v>40.85377270174123</v>
      </c>
      <c r="H53" s="1">
        <f t="shared" si="8"/>
        <v>9.400000000000091</v>
      </c>
      <c r="I53" s="1">
        <f t="shared" si="6"/>
        <v>315.9000000000001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1550.9000000000005</v>
      </c>
      <c r="E54" s="1">
        <f>D54/D49*100</f>
        <v>29.091011404561833</v>
      </c>
      <c r="F54" s="1">
        <f t="shared" si="7"/>
        <v>72.60767790262172</v>
      </c>
      <c r="G54" s="1">
        <f t="shared" si="5"/>
        <v>41.03669991797426</v>
      </c>
      <c r="H54" s="1">
        <f t="shared" si="8"/>
        <v>585.1000000000004</v>
      </c>
      <c r="I54" s="1">
        <f>C54-D54</f>
        <v>2228.399999999998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</f>
        <v>1241.7</v>
      </c>
      <c r="E56" s="3">
        <f>D56/D134*100</f>
        <v>0.40485143546683766</v>
      </c>
      <c r="F56" s="3">
        <f>D56/B56*100</f>
        <v>61.80994574145055</v>
      </c>
      <c r="G56" s="3">
        <f t="shared" si="5"/>
        <v>41.13223797535445</v>
      </c>
      <c r="H56" s="3">
        <f>B56-D56</f>
        <v>767.2</v>
      </c>
      <c r="I56" s="3">
        <f t="shared" si="6"/>
        <v>1777.1000000000001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83.37762744624305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9.921881291777401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83.20000000000009</v>
      </c>
      <c r="E61" s="1">
        <f>D61/D56*100</f>
        <v>6.7004912619795505</v>
      </c>
      <c r="F61" s="1">
        <f t="shared" si="7"/>
        <v>95.74223245109322</v>
      </c>
      <c r="G61" s="1">
        <f t="shared" si="5"/>
        <v>74.75292003593896</v>
      </c>
      <c r="H61" s="1">
        <f t="shared" si="8"/>
        <v>3.700000000000003</v>
      </c>
      <c r="I61" s="1">
        <f t="shared" si="6"/>
        <v>28.09999999999995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0.00045646453221677755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</f>
        <v>20199</v>
      </c>
      <c r="E87" s="3">
        <f>D87/D134*100</f>
        <v>6.585805061604779</v>
      </c>
      <c r="F87" s="3">
        <f aca="true" t="shared" si="11" ref="F87:F92">D87/B87*100</f>
        <v>84.25377492283307</v>
      </c>
      <c r="G87" s="3">
        <f t="shared" si="9"/>
        <v>44.92360385205614</v>
      </c>
      <c r="H87" s="3">
        <f aca="true" t="shared" si="12" ref="H87:H92">B87-D87</f>
        <v>3775</v>
      </c>
      <c r="I87" s="3">
        <f t="shared" si="10"/>
        <v>24764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</f>
        <v>16804.299999999996</v>
      </c>
      <c r="E88" s="1">
        <f>D88/D87*100</f>
        <v>83.19372246150797</v>
      </c>
      <c r="F88" s="1">
        <f t="shared" si="11"/>
        <v>87.13076121391865</v>
      </c>
      <c r="G88" s="1">
        <f t="shared" si="9"/>
        <v>44.2075328249014</v>
      </c>
      <c r="H88" s="1">
        <f t="shared" si="12"/>
        <v>2482.0000000000073</v>
      </c>
      <c r="I88" s="1">
        <f t="shared" si="10"/>
        <v>21208.000000000007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5.130452002574384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2358.400000000004</v>
      </c>
      <c r="E91" s="1">
        <f>D91/D87*100</f>
        <v>11.67582553591764</v>
      </c>
      <c r="F91" s="1">
        <f t="shared" si="11"/>
        <v>68.85839416058411</v>
      </c>
      <c r="G91" s="1">
        <f>D91/C91*100</f>
        <v>46.857801355029814</v>
      </c>
      <c r="H91" s="1">
        <f t="shared" si="12"/>
        <v>1066.599999999993</v>
      </c>
      <c r="I91" s="1">
        <f>C91-D91</f>
        <v>2674.6999999999925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</f>
        <v>15640.400000000003</v>
      </c>
      <c r="E92" s="3">
        <f>D92/D134*100</f>
        <v>5.0994913354880635</v>
      </c>
      <c r="F92" s="3">
        <f t="shared" si="11"/>
        <v>64.17574842436976</v>
      </c>
      <c r="G92" s="3">
        <f>D92/C92*100</f>
        <v>36.138208940050006</v>
      </c>
      <c r="H92" s="3">
        <f t="shared" si="12"/>
        <v>8730.799999999997</v>
      </c>
      <c r="I92" s="3">
        <f>C92-D92</f>
        <v>27639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</f>
        <v>2821.7999999999997</v>
      </c>
      <c r="E98" s="27">
        <f>D98/D134*100</f>
        <v>0.9200368692923592</v>
      </c>
      <c r="F98" s="27">
        <f>D98/B98*100</f>
        <v>81.98378802405647</v>
      </c>
      <c r="G98" s="27">
        <f aca="true" t="shared" si="13" ref="G98:G111">D98/C98*100</f>
        <v>45.780200525649754</v>
      </c>
      <c r="H98" s="27">
        <f>B98-D98</f>
        <v>620.1000000000004</v>
      </c>
      <c r="I98" s="27">
        <f aca="true" t="shared" si="14" ref="I98:I132">C98-D98</f>
        <v>3342.0000000000005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0.5386632645828904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</f>
        <v>2632.0000000000005</v>
      </c>
      <c r="E100" s="1">
        <f>D100/D98*100</f>
        <v>93.27379686724788</v>
      </c>
      <c r="F100" s="1">
        <f aca="true" t="shared" si="15" ref="F100:F132">D100/B100*100</f>
        <v>83.4601725012684</v>
      </c>
      <c r="G100" s="1">
        <f t="shared" si="13"/>
        <v>46.896994102239724</v>
      </c>
      <c r="H100" s="1">
        <f>B100-D100</f>
        <v>521.5999999999995</v>
      </c>
      <c r="I100" s="1">
        <f t="shared" si="14"/>
        <v>2980.3000000000006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174.59999999999945</v>
      </c>
      <c r="E101" s="100">
        <f>D101/D98*100</f>
        <v>6.187539868169234</v>
      </c>
      <c r="F101" s="100">
        <f t="shared" si="15"/>
        <v>63.93262541193674</v>
      </c>
      <c r="G101" s="100">
        <f t="shared" si="13"/>
        <v>32.556404997202996</v>
      </c>
      <c r="H101" s="100">
        <f>B101-D101</f>
        <v>98.50000000000091</v>
      </c>
      <c r="I101" s="100">
        <f t="shared" si="14"/>
        <v>361.6999999999998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6293.200000000001</v>
      </c>
      <c r="E102" s="98">
        <f>D102/D134*100</f>
        <v>2.0518732815333034</v>
      </c>
      <c r="F102" s="98">
        <f>D102/B102*100</f>
        <v>66.4400337837838</v>
      </c>
      <c r="G102" s="98">
        <f t="shared" si="13"/>
        <v>37.33241582231925</v>
      </c>
      <c r="H102" s="98">
        <f>B102-D102</f>
        <v>3178.7999999999975</v>
      </c>
      <c r="I102" s="98">
        <f t="shared" si="14"/>
        <v>10564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6.958304201360196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0.43539058030890476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149.7+2.5+4.1+81.3+2.1+67.3+8+8.2+93.7+3.3</f>
        <v>420.19999999999993</v>
      </c>
      <c r="E109" s="6">
        <f>D109/D102*100</f>
        <v>6.677048242547509</v>
      </c>
      <c r="F109" s="6">
        <f t="shared" si="15"/>
        <v>77.38489871086554</v>
      </c>
      <c r="G109" s="6">
        <f t="shared" si="13"/>
        <v>40.01904761904761</v>
      </c>
      <c r="H109" s="6">
        <f t="shared" si="16"/>
        <v>122.80000000000007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0.3638848280683912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1.190173520625437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1.2616792728659505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0.31621432657471554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</f>
        <v>255.29999999999998</v>
      </c>
      <c r="E117" s="21">
        <f>D117/D102*100</f>
        <v>4.056759677111803</v>
      </c>
      <c r="F117" s="6">
        <f t="shared" si="15"/>
        <v>15.7165722728392</v>
      </c>
      <c r="G117" s="6">
        <f t="shared" si="17"/>
        <v>15.01676371978119</v>
      </c>
      <c r="H117" s="6">
        <f t="shared" si="16"/>
        <v>1369.1000000000001</v>
      </c>
      <c r="I117" s="6">
        <f t="shared" si="14"/>
        <v>1444.8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0.0699167355240577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</f>
        <v>26.5</v>
      </c>
      <c r="E120" s="21">
        <f>D120/D102*100</f>
        <v>0.4210894298608021</v>
      </c>
      <c r="F120" s="6">
        <f t="shared" si="15"/>
        <v>53</v>
      </c>
      <c r="G120" s="6">
        <f t="shared" si="17"/>
        <v>53</v>
      </c>
      <c r="H120" s="6">
        <f t="shared" si="16"/>
        <v>23.5</v>
      </c>
      <c r="I120" s="6">
        <f t="shared" si="14"/>
        <v>23.5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0.44492468060763996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1.053518083010233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0.033369351045572995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21.4+1.2+34.6+22.6+3.4+31.2+5.1+22.6+3+44.8+0.2+32.7+27.3+30.6+3.7+29.7+4.3+33.6+0.1+0.1+6.3+25.5+0.4</f>
        <v>384.4000000000001</v>
      </c>
      <c r="E126" s="21">
        <f>D126/D102*100</f>
        <v>6.108180258056316</v>
      </c>
      <c r="F126" s="6">
        <f t="shared" si="15"/>
        <v>87.90304139034988</v>
      </c>
      <c r="G126" s="6">
        <f t="shared" si="17"/>
        <v>44.27551255471091</v>
      </c>
      <c r="H126" s="6">
        <f t="shared" si="16"/>
        <v>52.89999999999992</v>
      </c>
      <c r="I126" s="6">
        <f t="shared" si="14"/>
        <v>483.79999999999995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85.71800208116545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3.4+3+2.7+1.6-0.1+0.1</f>
        <v>10.700000000000001</v>
      </c>
      <c r="E128" s="1">
        <f>D128/D126*100</f>
        <v>2.783558792924037</v>
      </c>
      <c r="F128" s="1">
        <f>D128/B128*100</f>
        <v>68.5897435897436</v>
      </c>
      <c r="G128" s="1">
        <f>D128/C128*100</f>
        <v>39.05109489051096</v>
      </c>
      <c r="H128" s="1">
        <f t="shared" si="16"/>
        <v>4.899999999999999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66.54802008517129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4.06152672726117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9396.300000000001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306705.10000000003</v>
      </c>
      <c r="E134" s="40">
        <v>100</v>
      </c>
      <c r="F134" s="3">
        <f>D134/B134*100</f>
        <v>82.47709530557968</v>
      </c>
      <c r="G134" s="3">
        <f aca="true" t="shared" si="18" ref="G134:G140">D134/C134*100</f>
        <v>49.13886649879302</v>
      </c>
      <c r="H134" s="3">
        <f aca="true" t="shared" si="19" ref="H134:H140">B134-D134</f>
        <v>65161.90000000002</v>
      </c>
      <c r="I134" s="3">
        <f aca="true" t="shared" si="20" ref="I134:I140">C134-D134</f>
        <v>317454.8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228420.29999999996</v>
      </c>
      <c r="E135" s="6">
        <f>D135/D134*100</f>
        <v>74.47554670593999</v>
      </c>
      <c r="F135" s="6">
        <f aca="true" t="shared" si="21" ref="F135:F146">D135/B135*100</f>
        <v>87.64005239519234</v>
      </c>
      <c r="G135" s="6">
        <f t="shared" si="18"/>
        <v>53.089158851005394</v>
      </c>
      <c r="H135" s="6">
        <f t="shared" si="19"/>
        <v>32214.300000000047</v>
      </c>
      <c r="I135" s="20">
        <f t="shared" si="20"/>
        <v>201837.60000000006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38054.29999999999</v>
      </c>
      <c r="C136" s="71">
        <f>C10+C21+C34+C53+C59+C89+C47+C128+C104+C107</f>
        <v>64923.7</v>
      </c>
      <c r="D136" s="71">
        <f>D10+D21+D34+D53+D59+D89+D47+D128+D104+D107</f>
        <v>27318.900000000005</v>
      </c>
      <c r="E136" s="6">
        <f>D136/D134*100</f>
        <v>8.907220649412091</v>
      </c>
      <c r="F136" s="6">
        <f t="shared" si="21"/>
        <v>71.78925903248782</v>
      </c>
      <c r="G136" s="6">
        <f t="shared" si="18"/>
        <v>42.07847057391986</v>
      </c>
      <c r="H136" s="6">
        <f t="shared" si="19"/>
        <v>10735.399999999983</v>
      </c>
      <c r="I136" s="20">
        <f t="shared" si="20"/>
        <v>37604.79999999999</v>
      </c>
      <c r="K136" s="49"/>
      <c r="L136" s="106"/>
    </row>
    <row r="137" spans="1:12" ht="18.75">
      <c r="A137" s="25" t="s">
        <v>1</v>
      </c>
      <c r="B137" s="70">
        <f>B20+B9+B52+B46+B58+B33+B99</f>
        <v>10852.700000000003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3.2211397854160237</v>
      </c>
      <c r="F137" s="6">
        <f t="shared" si="21"/>
        <v>91.03172482423729</v>
      </c>
      <c r="G137" s="6">
        <f t="shared" si="18"/>
        <v>48.18161866907265</v>
      </c>
      <c r="H137" s="6">
        <f t="shared" si="19"/>
        <v>973.3000000000011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4720.3</v>
      </c>
      <c r="C138" s="70">
        <f>C11+C22+C100+C60+C36+C90</f>
        <v>8036.500000000001</v>
      </c>
      <c r="D138" s="70">
        <f>D11+D22+D100+D60+D36+D90</f>
        <v>3514.9000000000005</v>
      </c>
      <c r="E138" s="6">
        <f>D138/D134*100</f>
        <v>1.1460194173491085</v>
      </c>
      <c r="F138" s="6">
        <f t="shared" si="21"/>
        <v>74.46348749020191</v>
      </c>
      <c r="G138" s="6">
        <f t="shared" si="18"/>
        <v>43.73670130031731</v>
      </c>
      <c r="H138" s="6">
        <f t="shared" si="19"/>
        <v>1205.3999999999996</v>
      </c>
      <c r="I138" s="20">
        <f t="shared" si="20"/>
        <v>4521.6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1936.5999999999995</v>
      </c>
      <c r="E139" s="6">
        <f>D139/D134*100</f>
        <v>0.6314208664935794</v>
      </c>
      <c r="F139" s="6">
        <f t="shared" si="21"/>
        <v>47.550764848871744</v>
      </c>
      <c r="G139" s="6">
        <f t="shared" si="18"/>
        <v>24.595181549168764</v>
      </c>
      <c r="H139" s="6">
        <f t="shared" si="19"/>
        <v>2136.100000000001</v>
      </c>
      <c r="I139" s="20">
        <f t="shared" si="20"/>
        <v>5937.300000000001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53532.40000000006</v>
      </c>
      <c r="C140" s="70">
        <f>C134-C135-C136-C137-C138-C139</f>
        <v>92563.40000000001</v>
      </c>
      <c r="D140" s="70">
        <f>D134-D135-D136-D137-D138-D139</f>
        <v>35635.000000000065</v>
      </c>
      <c r="E140" s="6">
        <f>D140/D134*100</f>
        <v>11.618652575389213</v>
      </c>
      <c r="F140" s="6">
        <f t="shared" si="21"/>
        <v>66.56716306386417</v>
      </c>
      <c r="G140" s="46">
        <f t="shared" si="18"/>
        <v>38.49793762977598</v>
      </c>
      <c r="H140" s="6">
        <f t="shared" si="19"/>
        <v>17897.399999999994</v>
      </c>
      <c r="I140" s="6">
        <f t="shared" si="20"/>
        <v>56928.39999999994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1285.7+343.1+251.2+535+4+1250.9+3+47.1</f>
        <v>3720</v>
      </c>
      <c r="E142" s="16"/>
      <c r="F142" s="6">
        <f t="shared" si="21"/>
        <v>12.586830521033878</v>
      </c>
      <c r="G142" s="6">
        <f aca="true" t="shared" si="22" ref="G142:G151">D142/C142*100</f>
        <v>4.770967890873087</v>
      </c>
      <c r="H142" s="6">
        <f>B142-D142</f>
        <v>25834.7</v>
      </c>
      <c r="I142" s="6">
        <f aca="true" t="shared" si="23" ref="I142:I151">C142-D142</f>
        <v>74251.6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2921.3+155.4+1707.9+56.8+14.6+990.8-990.8+14.7</f>
        <v>4870.700000000001</v>
      </c>
      <c r="E143" s="6"/>
      <c r="F143" s="6">
        <f t="shared" si="21"/>
        <v>33.93057422900891</v>
      </c>
      <c r="G143" s="6">
        <f t="shared" si="22"/>
        <v>20.713866514701756</v>
      </c>
      <c r="H143" s="6">
        <f aca="true" t="shared" si="24" ref="H143:H150">B143-D143</f>
        <v>9484.199999999999</v>
      </c>
      <c r="I143" s="6">
        <f t="shared" si="23"/>
        <v>18643.5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6096.5+112.1+30.9+1603.7+825.7-185.6+11.1+170.9+380.2+5.4+65.1+200.4+74.5+498.5+120.7+76.5+8.2+81+5.4+147.8+98.3+231.2+169.5+12.6+23.6+6.7+96.6+89.5+188.5</f>
        <v>11245.500000000002</v>
      </c>
      <c r="E144" s="6"/>
      <c r="F144" s="6">
        <f t="shared" si="21"/>
        <v>29.98776009791922</v>
      </c>
      <c r="G144" s="6">
        <f t="shared" si="22"/>
        <v>10.911530777493265</v>
      </c>
      <c r="H144" s="6">
        <f t="shared" si="24"/>
        <v>26254.800000000003</v>
      </c>
      <c r="I144" s="6">
        <f t="shared" si="23"/>
        <v>91815.2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337636.80000000005</v>
      </c>
      <c r="E151" s="27"/>
      <c r="F151" s="3">
        <f>D151/B151*100</f>
        <v>70.95147834492613</v>
      </c>
      <c r="G151" s="3">
        <f t="shared" si="22"/>
        <v>38.97291700573796</v>
      </c>
      <c r="H151" s="3">
        <f>B151-D151</f>
        <v>138233.2</v>
      </c>
      <c r="I151" s="3">
        <f t="shared" si="23"/>
        <v>528700.1999999998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306705.10000000003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306705.10000000003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2014-06-19T05:06:06Z</dcterms:modified>
  <cp:category/>
  <cp:version/>
  <cp:contentType/>
  <cp:contentStatus/>
</cp:coreProperties>
</file>